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ЗВІТИ\Зелений тариф\2024-2025 інф-я по ЗТ до 25 числа для сайта_Пасічник\2024\"/>
    </mc:Choice>
  </mc:AlternateContent>
  <xr:revisionPtr revIDLastSave="0" documentId="13_ncr:1_{1D175932-3FF3-49F6-84F0-BEE72754108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ЗТ" sheetId="1" r:id="rId1"/>
  </sheets>
  <definedNames>
    <definedName name="_xlnm._FilterDatabase" localSheetId="0" hidden="1">ЗТ!$C$4:$M$4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  <c r="H7" i="1"/>
  <c r="F16" i="1" l="1"/>
  <c r="M11" i="1" l="1"/>
  <c r="M12" i="1"/>
  <c r="I17" i="1"/>
  <c r="D17" i="1" l="1"/>
  <c r="H9" i="1"/>
  <c r="M16" i="1"/>
  <c r="H16" i="1" l="1"/>
  <c r="H11" i="1"/>
  <c r="H12" i="1"/>
  <c r="L17" i="1" l="1"/>
  <c r="E17" i="1"/>
  <c r="F17" i="1"/>
  <c r="M15" i="1" l="1"/>
  <c r="H15" i="1"/>
  <c r="M14" i="1" l="1"/>
  <c r="H14" i="1"/>
  <c r="M9" i="1" l="1"/>
  <c r="H13" i="1"/>
  <c r="M13" i="1"/>
  <c r="H8" i="1" l="1"/>
  <c r="H10" i="1" l="1"/>
  <c r="H6" i="1"/>
  <c r="H5" i="1"/>
  <c r="H17" i="1" l="1"/>
  <c r="M10" i="1"/>
  <c r="M8" i="1" l="1"/>
</calcChain>
</file>

<file path=xl/sharedStrings.xml><?xml version="1.0" encoding="utf-8"?>
<sst xmlns="http://schemas.openxmlformats.org/spreadsheetml/2006/main" count="36" uniqueCount="36">
  <si>
    <t>Загальна сума виплат, тис. грн.</t>
  </si>
  <si>
    <t>Дата оплати</t>
  </si>
  <si>
    <t>% розрахунку ПУП з НЕК за передачу, %</t>
  </si>
  <si>
    <t>% розрахунків НЕК з ПУП за Послугу із забезпечення збільшення частки виробництва електричної енергії з альтернативних джерел енергії, %</t>
  </si>
  <si>
    <t>Всього</t>
  </si>
  <si>
    <t>Розрах. період</t>
  </si>
  <si>
    <t>Січень</t>
  </si>
  <si>
    <t>Обсяг виробленої електричної енергії приватними домогосподарствами, тис. кВт∙год</t>
  </si>
  <si>
    <t>Загальна сума нарахування
(до сплати) споживачам (без ПДФО, ВЗ), тис. грн</t>
  </si>
  <si>
    <t>Сума виплат просьюмерам,
тис грн.</t>
  </si>
  <si>
    <t>Залишок невиплачених коштів
(до сплати), тис. грн.</t>
  </si>
  <si>
    <t>Сума, яку має сплатити ПУП до НЕК за послугу з передачі 
(без ПДВ),
тис. грн</t>
  </si>
  <si>
    <t>Сума, яку має компенсувати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</si>
  <si>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Сума, яку сплатив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</si>
  <si>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Інформація щодо розрахунків між учасниками роздрібного ринку за "зеленим" тарифом у 2024 році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</si>
  <si>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</si>
  <si>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</si>
  <si>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</si>
  <si>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</si>
  <si>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</si>
  <si>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</si>
  <si>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</si>
  <si>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</si>
  <si>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</si>
  <si>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</si>
  <si>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</si>
  <si>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14.08.2024; 20.01.2025</t>
  </si>
  <si>
    <t>16.09.2024; 20.01.2025</t>
  </si>
  <si>
    <t>24.09.2024; 20.01.2025</t>
  </si>
  <si>
    <t>15.10.2024; 20.01.2025</t>
  </si>
  <si>
    <t>14.02.2025; 14.03.2025; 26.05.2025; 25.07.2025</t>
  </si>
  <si>
    <t>18.12.2024; 20.01.2025; 26.05.2025; 25.09.2025</t>
  </si>
  <si>
    <t>20.01.2025; 26.05.2025; 25.09.2025</t>
  </si>
  <si>
    <t>14.02.2025; 26.05.2025; 25.09.2025</t>
  </si>
  <si>
    <t>17.02.2025; 26.05.2025; 25.09.2025</t>
  </si>
  <si>
    <t>14.02.2025; 14.03.2025; 26.05.2025; 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</si>
</sst>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1" applyNumberFormat="1" applyFont="1" applyBorder="1" applyAlignment="1">
      <alignment horizontal="left"/>
    </xf>
    <xf numFmtId="3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O23"/>
  <sheetViews>
    <sheetView tabSelected="1" topLeftCell="A5" zoomScale="66" zoomScaleNormal="66" workbookViewId="0">
      <selection activeCell="P13" sqref="P13"/>
    </sheetView>
  </sheetViews>
  <sheetFormatPr defaultRowHeight="15" x14ac:dyDescent="0.25"/>
  <cols>
    <col min="1" max="2" width="3.140625" customWidth="1"/>
    <col min="3" max="3" width="13.28515625" customWidth="1"/>
    <col min="4" max="4" width="15.85546875" customWidth="1"/>
    <col min="5" max="6" width="15.7109375" customWidth="1"/>
    <col min="7" max="7" width="15.85546875" customWidth="1"/>
    <col min="8" max="8" width="14.7109375" customWidth="1"/>
    <col min="9" max="9" width="15.42578125" customWidth="1"/>
    <col min="10" max="10" width="13.5703125" customWidth="1"/>
    <col min="11" max="13" width="27.42578125" customWidth="1"/>
    <col min="15" max="15" width="15.85546875" customWidth="1"/>
  </cols>
  <sheetData>
    <row r="1" spans="3:15" ht="30.6" customHeight="1" x14ac:dyDescent="0.25">
      <c r="C1" s="26" t="s">
        <v>14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1"/>
    </row>
    <row r="2" spans="3:15" x14ac:dyDescent="0.25">
      <c r="C2" s="2"/>
      <c r="D2" s="2"/>
      <c r="E2" s="2"/>
      <c r="F2" s="2"/>
      <c r="G2" s="2"/>
      <c r="N2" s="1"/>
    </row>
    <row r="3" spans="3:15" s="16" customFormat="1" ht="45" customHeight="1" x14ac:dyDescent="0.25">
      <c r="C3" s="28" t="s">
        <v>5</v>
      </c>
      <c r="D3" s="30" t="s">
        <v>7</v>
      </c>
      <c r="E3" s="30" t="s">
        <v>8</v>
      </c>
      <c r="F3" s="27" t="s">
        <v>9</v>
      </c>
      <c r="G3" s="27"/>
      <c r="H3" s="28" t="s">
        <v>10</v>
      </c>
      <c r="I3" s="30" t="s">
        <v>11</v>
      </c>
      <c r="J3" s="28" t="s">
        <v>2</v>
      </c>
      <c r="K3" s="30" t="s">
        <v>12</v>
      </c>
      <c r="L3" s="30" t="s">
        <v>13</v>
      </c>
      <c r="M3" s="28" t="s">
        <v>3</v>
      </c>
      <c r="N3" s="15"/>
    </row>
    <row r="4" spans="3:15" s="16" customFormat="1" ht="77.45" customHeight="1" x14ac:dyDescent="0.25">
      <c r="C4" s="29"/>
      <c r="D4" s="31"/>
      <c r="E4" s="31"/>
      <c r="F4" s="17" t="s">
        <v>0</v>
      </c>
      <c r="G4" s="17" t="s">
        <v>1</v>
      </c>
      <c r="H4" s="29"/>
      <c r="I4" s="31"/>
      <c r="J4" s="29"/>
      <c r="K4" s="31"/>
      <c r="L4" s="31"/>
      <c r="M4" s="29"/>
      <c r="N4" s="15"/>
    </row>
    <row r="5" spans="3:15" s="12" customFormat="1" ht="32.25" customHeight="1" x14ac:dyDescent="0.25">
      <c r="C5" s="10" t="s">
        <v>6</v>
      </c>
      <c r="D5" s="8">
        <v>131.64500000000001</v>
      </c>
      <c r="E5" s="8">
        <v>713.74400000000003</v>
      </c>
      <c r="F5" s="8">
        <v>713.89700000000005</v>
      </c>
      <c r="G5" s="22">
        <v>45488</v>
      </c>
      <c r="H5" s="8">
        <f>E5-F5</f>
        <v>-0.15300000000002001</v>
      </c>
      <c r="I5" s="8">
        <v>77704.117400000003</v>
      </c>
      <c r="J5" s="9">
        <v>1</v>
      </c>
      <c r="K5" s="8">
        <v>455.21199999999999</v>
      </c>
      <c r="L5" s="8">
        <v>456.858</v>
      </c>
      <c r="M5" s="9">
        <v>1</v>
      </c>
      <c r="N5" s="11"/>
      <c r="O5" s="16"/>
    </row>
    <row r="6" spans="3:15" s="12" customFormat="1" ht="32.25" customHeight="1" x14ac:dyDescent="0.25">
      <c r="C6" s="10" t="s">
        <v>15</v>
      </c>
      <c r="D6" s="8">
        <v>410.226</v>
      </c>
      <c r="E6" s="8">
        <v>2220.3200000000002</v>
      </c>
      <c r="F6" s="8">
        <v>2220.6660000000002</v>
      </c>
      <c r="G6" s="22">
        <v>45518</v>
      </c>
      <c r="H6" s="8">
        <f t="shared" ref="H6:H10" si="0">E6-F6</f>
        <v>-0.34600000000000364</v>
      </c>
      <c r="I6" s="8">
        <v>69714.425069999998</v>
      </c>
      <c r="J6" s="9">
        <v>1</v>
      </c>
      <c r="K6" s="8">
        <v>1738.6880000000001</v>
      </c>
      <c r="L6" s="8">
        <v>1742.4010000000001</v>
      </c>
      <c r="M6" s="9">
        <v>1</v>
      </c>
      <c r="N6" s="11"/>
      <c r="O6" s="16"/>
    </row>
    <row r="7" spans="3:15" s="12" customFormat="1" ht="34.5" customHeight="1" x14ac:dyDescent="0.25">
      <c r="C7" s="10" t="s">
        <v>16</v>
      </c>
      <c r="D7" s="8">
        <v>804.86699999999996</v>
      </c>
      <c r="E7" s="8">
        <v>4347.3130000000001</v>
      </c>
      <c r="F7" s="8">
        <v>4347.8289999999997</v>
      </c>
      <c r="G7" s="23" t="s">
        <v>26</v>
      </c>
      <c r="H7" s="8">
        <f t="shared" si="0"/>
        <v>-0.51599999999962165</v>
      </c>
      <c r="I7" s="8">
        <v>70387.694279999996</v>
      </c>
      <c r="J7" s="9">
        <v>1</v>
      </c>
      <c r="K7" s="8">
        <v>3468.002</v>
      </c>
      <c r="L7" s="8">
        <v>3488.107</v>
      </c>
      <c r="M7" s="9">
        <v>1</v>
      </c>
      <c r="N7" s="11"/>
      <c r="O7" s="16"/>
    </row>
    <row r="8" spans="3:15" s="12" customFormat="1" ht="33.75" customHeight="1" x14ac:dyDescent="0.25">
      <c r="C8" s="10" t="s">
        <v>17</v>
      </c>
      <c r="D8" s="8">
        <v>1193.239</v>
      </c>
      <c r="E8" s="8">
        <v>6714.3689999999997</v>
      </c>
      <c r="F8" s="8">
        <v>6712.4772199999998</v>
      </c>
      <c r="G8" s="23" t="s">
        <v>27</v>
      </c>
      <c r="H8" s="8">
        <f>E8-F8</f>
        <v>1.8917799999999261</v>
      </c>
      <c r="I8" s="8">
        <v>52277.47479</v>
      </c>
      <c r="J8" s="9">
        <v>1</v>
      </c>
      <c r="K8" s="8">
        <v>5440.4160000000002</v>
      </c>
      <c r="L8" s="8">
        <v>5493.8010000000004</v>
      </c>
      <c r="M8" s="9">
        <f>L8/K8</f>
        <v>1.0098126687370965</v>
      </c>
      <c r="N8" s="11"/>
      <c r="O8" s="16"/>
    </row>
    <row r="9" spans="3:15" s="12" customFormat="1" ht="33.75" customHeight="1" x14ac:dyDescent="0.25">
      <c r="C9" s="10" t="s">
        <v>18</v>
      </c>
      <c r="D9" s="20">
        <v>1457.7080000000001</v>
      </c>
      <c r="E9" s="20">
        <v>8174.5959999999995</v>
      </c>
      <c r="F9" s="20">
        <v>8170.3419999999996</v>
      </c>
      <c r="G9" s="23" t="s">
        <v>28</v>
      </c>
      <c r="H9" s="8">
        <f>E9-F9</f>
        <v>4.2539999999999054</v>
      </c>
      <c r="I9" s="20">
        <v>52217.390659999997</v>
      </c>
      <c r="J9" s="21">
        <v>1</v>
      </c>
      <c r="K9" s="20">
        <v>6332.125</v>
      </c>
      <c r="L9" s="8">
        <v>6339.4607299999998</v>
      </c>
      <c r="M9" s="9">
        <f>L9/K9</f>
        <v>1.0011584941863907</v>
      </c>
      <c r="N9" s="11"/>
      <c r="O9" s="16"/>
    </row>
    <row r="10" spans="3:15" s="12" customFormat="1" ht="33.75" customHeight="1" x14ac:dyDescent="0.25">
      <c r="C10" s="10" t="s">
        <v>19</v>
      </c>
      <c r="D10" s="20">
        <v>1370.35</v>
      </c>
      <c r="E10" s="20">
        <v>7710.1289999999999</v>
      </c>
      <c r="F10" s="20">
        <v>7704.2329600000003</v>
      </c>
      <c r="G10" s="23" t="s">
        <v>29</v>
      </c>
      <c r="H10" s="8">
        <f t="shared" si="0"/>
        <v>5.8960399999996298</v>
      </c>
      <c r="I10" s="20">
        <v>46971.432999999997</v>
      </c>
      <c r="J10" s="21">
        <v>1</v>
      </c>
      <c r="K10" s="20">
        <v>5549.6679999999997</v>
      </c>
      <c r="L10" s="8">
        <v>5586.4473500000004</v>
      </c>
      <c r="M10" s="9">
        <f t="shared" ref="M10:M12" si="1">L10/K10</f>
        <v>1.006627306354182</v>
      </c>
      <c r="N10" s="11"/>
      <c r="O10" s="16"/>
    </row>
    <row r="11" spans="3:15" s="12" customFormat="1" ht="57.75" customHeight="1" x14ac:dyDescent="0.25">
      <c r="C11" s="10" t="s">
        <v>20</v>
      </c>
      <c r="D11" s="20">
        <v>1262.002</v>
      </c>
      <c r="E11" s="20">
        <v>7383.5140000000001</v>
      </c>
      <c r="F11" s="20">
        <v>7378.2209999999995</v>
      </c>
      <c r="G11" s="23" t="s">
        <v>31</v>
      </c>
      <c r="H11" s="8">
        <f t="shared" ref="H11:H16" si="2">E11-F11</f>
        <v>5.2930000000005748</v>
      </c>
      <c r="I11" s="20">
        <v>46814.281519999997</v>
      </c>
      <c r="J11" s="21">
        <v>1</v>
      </c>
      <c r="K11" s="20">
        <v>4537.1850000000004</v>
      </c>
      <c r="L11" s="8">
        <v>4519.76</v>
      </c>
      <c r="M11" s="9">
        <f t="shared" si="1"/>
        <v>0.99615951300200456</v>
      </c>
      <c r="N11" s="11"/>
      <c r="O11" s="16"/>
    </row>
    <row r="12" spans="3:15" s="12" customFormat="1" ht="57.75" customHeight="1" x14ac:dyDescent="0.25">
      <c r="C12" s="10" t="s">
        <v>21</v>
      </c>
      <c r="D12" s="20">
        <v>1274.8030000000001</v>
      </c>
      <c r="E12" s="20">
        <v>7455.277</v>
      </c>
      <c r="F12" s="20">
        <v>7447.8410000000003</v>
      </c>
      <c r="G12" s="25" t="s">
        <v>32</v>
      </c>
      <c r="H12" s="8">
        <f t="shared" si="2"/>
        <v>7.4359999999996944</v>
      </c>
      <c r="I12" s="20">
        <v>44270.678460000003</v>
      </c>
      <c r="J12" s="21">
        <v>1</v>
      </c>
      <c r="K12" s="20">
        <v>4999.8649999999998</v>
      </c>
      <c r="L12" s="8">
        <v>2124.37698</v>
      </c>
      <c r="M12" s="9">
        <f t="shared" si="1"/>
        <v>0.42488686794543457</v>
      </c>
      <c r="N12" s="11"/>
      <c r="O12" s="16"/>
    </row>
    <row r="13" spans="3:15" s="12" customFormat="1" ht="57.75" customHeight="1" x14ac:dyDescent="0.25">
      <c r="C13" s="10" t="s">
        <v>22</v>
      </c>
      <c r="D13" s="20">
        <v>1097.808</v>
      </c>
      <c r="E13" s="20">
        <v>6405.8429999999998</v>
      </c>
      <c r="F13" s="20">
        <v>6391.4206299999996</v>
      </c>
      <c r="G13" s="25" t="s">
        <v>33</v>
      </c>
      <c r="H13" s="8">
        <f t="shared" si="2"/>
        <v>14.422370000000228</v>
      </c>
      <c r="I13" s="20">
        <v>40746.934841666669</v>
      </c>
      <c r="J13" s="21">
        <v>1</v>
      </c>
      <c r="K13" s="20">
        <v>4126.9849999999997</v>
      </c>
      <c r="L13" s="8">
        <v>825.99300000000005</v>
      </c>
      <c r="M13" s="9">
        <f t="shared" ref="M13:M16" si="3">L13/K13</f>
        <v>0.20014441535406602</v>
      </c>
      <c r="N13" s="11"/>
      <c r="O13" s="16"/>
    </row>
    <row r="14" spans="3:15" s="12" customFormat="1" ht="57.75" customHeight="1" x14ac:dyDescent="0.25">
      <c r="C14" s="10" t="s">
        <v>23</v>
      </c>
      <c r="D14" s="20">
        <v>648.55700000000002</v>
      </c>
      <c r="E14" s="20">
        <v>3977.0360000000001</v>
      </c>
      <c r="F14" s="20">
        <v>3970.3798499999998</v>
      </c>
      <c r="G14" s="25" t="s">
        <v>34</v>
      </c>
      <c r="H14" s="8">
        <f t="shared" si="2"/>
        <v>6.6561500000002525</v>
      </c>
      <c r="I14" s="20">
        <v>53975.041841666665</v>
      </c>
      <c r="J14" s="21">
        <v>1</v>
      </c>
      <c r="K14" s="20">
        <v>2373.7750000000001</v>
      </c>
      <c r="L14" s="8">
        <v>474.96699999999998</v>
      </c>
      <c r="M14" s="9">
        <f t="shared" si="3"/>
        <v>0.20008930922265167</v>
      </c>
      <c r="N14" s="11"/>
      <c r="O14" s="16"/>
    </row>
    <row r="15" spans="3:15" s="12" customFormat="1" ht="62.25" customHeight="1" x14ac:dyDescent="0.25">
      <c r="C15" s="10" t="s">
        <v>24</v>
      </c>
      <c r="D15" s="20">
        <v>226.57400000000001</v>
      </c>
      <c r="E15" s="20">
        <v>1389.6659999999999</v>
      </c>
      <c r="F15" s="20">
        <v>1388.47</v>
      </c>
      <c r="G15" s="23" t="s">
        <v>35</v>
      </c>
      <c r="H15" s="8">
        <f t="shared" si="2"/>
        <v>1.1959999999999127</v>
      </c>
      <c r="I15" s="20">
        <v>61210.567849999999</v>
      </c>
      <c r="J15" s="21">
        <v>1</v>
      </c>
      <c r="K15" s="20">
        <v>762.85799999999995</v>
      </c>
      <c r="L15" s="8">
        <v>173.33699999999999</v>
      </c>
      <c r="M15" s="9">
        <f t="shared" si="3"/>
        <v>0.22722053121288627</v>
      </c>
      <c r="N15" s="11"/>
      <c r="O15" s="16"/>
    </row>
    <row r="16" spans="3:15" s="12" customFormat="1" ht="57.75" customHeight="1" x14ac:dyDescent="0.25">
      <c r="C16" s="10" t="s">
        <v>25</v>
      </c>
      <c r="D16" s="20">
        <v>55.585999999999999</v>
      </c>
      <c r="E16" s="20">
        <v>325.22699999999998</v>
      </c>
      <c r="F16" s="20">
        <f>321.52441+3.70265</f>
        <v>325.22705999999999</v>
      </c>
      <c r="G16" s="23" t="s">
        <v>30</v>
      </c>
      <c r="H16" s="8">
        <f t="shared" si="2"/>
        <v>-6.0000000019044819E-5</v>
      </c>
      <c r="I16" s="20">
        <v>68478.132608333297</v>
      </c>
      <c r="J16" s="21">
        <v>1</v>
      </c>
      <c r="K16" s="20">
        <v>133.4272</v>
      </c>
      <c r="L16" s="8">
        <v>133.4272</v>
      </c>
      <c r="M16" s="9">
        <f t="shared" si="3"/>
        <v>1</v>
      </c>
      <c r="N16" s="11"/>
      <c r="O16" s="16"/>
    </row>
    <row r="17" spans="3:15" s="14" customFormat="1" ht="21.6" customHeight="1" x14ac:dyDescent="0.25">
      <c r="C17" s="18" t="s">
        <v>4</v>
      </c>
      <c r="D17" s="19">
        <f>SUM(D5:D16)</f>
        <v>9933.3650000000016</v>
      </c>
      <c r="E17" s="19">
        <f t="shared" ref="E17:F17" si="4">SUM(E5:E16)</f>
        <v>56817.034</v>
      </c>
      <c r="F17" s="19">
        <f t="shared" si="4"/>
        <v>56771.003720000001</v>
      </c>
      <c r="G17" s="19"/>
      <c r="H17" s="19">
        <f t="shared" ref="H17" si="5">SUM(H5:H16)</f>
        <v>46.030280000000459</v>
      </c>
      <c r="I17" s="19">
        <f>SUM(I5:I16)</f>
        <v>684768.17232166661</v>
      </c>
      <c r="J17" s="19"/>
      <c r="K17" s="19">
        <f>SUM(K5:K16)</f>
        <v>39918.206200000001</v>
      </c>
      <c r="L17" s="19">
        <f t="shared" ref="L17" si="6">SUM(L5:L16)</f>
        <v>31358.936260000002</v>
      </c>
      <c r="M17" s="19"/>
      <c r="N17" s="13"/>
      <c r="O17" s="16"/>
    </row>
    <row r="18" spans="3:15" x14ac:dyDescent="0.25">
      <c r="C18" s="3"/>
      <c r="D18" s="4"/>
      <c r="E18" s="5"/>
      <c r="F18" s="5"/>
      <c r="G18" s="6"/>
      <c r="H18" s="7"/>
      <c r="J18" s="7"/>
      <c r="K18" s="5"/>
      <c r="M18" s="1"/>
    </row>
    <row r="23" spans="3:15" x14ac:dyDescent="0.25">
      <c r="F23" s="24"/>
    </row>
  </sheetData>
  <mergeCells count="11">
    <mergeCell ref="C1:M1"/>
    <mergeCell ref="F3:G3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ageMargins left="0.23622047244094491" right="0.23622047244094491" top="0.59055118110236227" bottom="0.59055118110236227" header="0" footer="0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Зацепіліна Олена</dc:creator>
  <cp:lastModifiedBy>fin</cp:lastModifiedBy>
  <cp:lastPrinted>2025-11-24T12:18:47Z</cp:lastPrinted>
  <dcterms:created xsi:type="dcterms:W3CDTF">2023-09-12T10:34:06Z</dcterms:created>
  <dcterms:modified xsi:type="dcterms:W3CDTF">2025-12-25T17:21:25Z</dcterms:modified>
</cp:coreProperties>
</file>