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"/>
    </mc:Choice>
  </mc:AlternateContent>
  <xr:revisionPtr revIDLastSave="0" documentId="13_ncr:1_{1D69CBD4-C3C5-4A51-BA0B-7E7AC91C8559}" xr6:coauthVersionLast="45" xr6:coauthVersionMax="45" xr10:uidLastSave="{00000000-0000-0000-0000-000000000000}"/>
  <bookViews>
    <workbookView xWindow="-120" yWindow="-120" windowWidth="29040" windowHeight="15840" xr2:uid="{E071FA52-616A-4A6B-8D2E-161795952CE2}"/>
  </bookViews>
  <sheets>
    <sheet name="ЗТ" sheetId="1" r:id="rId1"/>
  </sheets>
  <definedNames>
    <definedName name="_xlnm._FilterDatabase" localSheetId="0" hidden="1">ЗТ!$C$4:$M$4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L13" i="1"/>
  <c r="I13" i="1"/>
  <c r="E13" i="1"/>
  <c r="F13" i="1"/>
  <c r="D13" i="1"/>
  <c r="M12" i="1"/>
  <c r="H12" i="1"/>
  <c r="H9" i="1" l="1"/>
  <c r="M11" i="1"/>
  <c r="M9" i="1"/>
  <c r="M10" i="1"/>
  <c r="M8" i="1"/>
  <c r="M7" i="1"/>
  <c r="H8" i="1"/>
  <c r="H11" i="1"/>
  <c r="F7" i="1" l="1"/>
  <c r="F6" i="1"/>
  <c r="F5" i="1"/>
  <c r="H10" i="1" l="1"/>
  <c r="H13" i="1" s="1"/>
  <c r="M6" i="1" l="1"/>
  <c r="M5" i="1"/>
  <c r="H7" i="1" l="1"/>
  <c r="H6" i="1" l="1"/>
  <c r="H5" i="1" l="1"/>
</calcChain>
</file>

<file path=xl/sharedStrings.xml><?xml version="1.0" encoding="utf-8"?>
<sst xmlns="http://schemas.openxmlformats.org/spreadsheetml/2006/main" count="27" uniqueCount="27">
  <si>
    <t>Загальна сума виплат, тис. грн.</t>
  </si>
  <si>
    <t>Дата оплати</t>
  </si>
  <si>
    <t>% розрахунку ПУП з НЕК за передачу,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</si>
  <si>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</si>
  <si>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</si>
  <si>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</si>
  <si>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</si>
  <si>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</si>
  <si>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</si>
  <si>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</si>
  <si>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</si>
  <si>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</si>
  <si>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</si>
  <si>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Інформація щодо розрахунків між учасниками роздрібного ринку за "зеленим" тарифом у 2025 році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</si>
  <si>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</si>
  <si>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Лютий</t>
  </si>
  <si>
    <t>Березень</t>
  </si>
  <si>
    <t>Квітень</t>
  </si>
  <si>
    <t>Травень</t>
  </si>
  <si>
    <t>Червень</t>
  </si>
  <si>
    <t>15.04.2025; 25.07.2025</t>
  </si>
  <si>
    <t>15.04.2025, 25.06.2025; 25.07.2025</t>
  </si>
  <si>
    <t>26.05.2025, 25.06.2025; 25.07.2025</t>
  </si>
  <si>
    <t>Липень</t>
  </si>
  <si>
    <t>Серпень</t>
  </si>
  <si>
    <t>25.07.2025;25.08.2025</t>
  </si>
  <si>
    <t>25.06.2025; 03.07.2025; 25.07.2025; 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</si>
</sst>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7B9E-E909-49D4-8C7F-248FA455E9EC}">
  <sheetPr>
    <pageSetUpPr fitToPage="1"/>
  </sheetPr>
  <dimension ref="C1:O15"/>
  <sheetViews>
    <sheetView tabSelected="1" zoomScale="93" zoomScaleNormal="93" workbookViewId="0">
      <selection activeCell="K8" sqref="K8"/>
    </sheetView>
  </sheetViews>
  <sheetFormatPr defaultRowHeight="15" x14ac:dyDescent="0.25"/>
  <cols>
    <col min="1" max="2" width="3.140625" customWidth="1"/>
    <col min="3" max="3" width="13.28515625" customWidth="1"/>
    <col min="4" max="4" width="17.5703125" customWidth="1"/>
    <col min="5" max="6" width="15.7109375" customWidth="1"/>
    <col min="7" max="7" width="17.5703125" customWidth="1"/>
    <col min="8" max="8" width="14.7109375" customWidth="1"/>
    <col min="9" max="9" width="15.42578125" customWidth="1"/>
    <col min="10" max="10" width="13.5703125" customWidth="1"/>
    <col min="11" max="13" width="27.42578125" customWidth="1"/>
  </cols>
  <sheetData>
    <row r="1" spans="3:15" ht="30.6" customHeight="1" x14ac:dyDescent="0.25">
      <c r="C1" s="27" t="s">
        <v>13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  <c r="O1" s="1"/>
    </row>
    <row r="2" spans="3:15" x14ac:dyDescent="0.25">
      <c r="C2" s="2"/>
      <c r="D2" s="2"/>
      <c r="E2" s="2"/>
      <c r="F2" s="2"/>
      <c r="G2" s="2"/>
      <c r="N2" s="1"/>
      <c r="O2" s="1"/>
    </row>
    <row r="3" spans="3:15" s="18" customFormat="1" ht="45" customHeight="1" x14ac:dyDescent="0.25">
      <c r="C3" s="29" t="s">
        <v>4</v>
      </c>
      <c r="D3" s="31" t="s">
        <v>6</v>
      </c>
      <c r="E3" s="31" t="s">
        <v>7</v>
      </c>
      <c r="F3" s="28" t="s">
        <v>8</v>
      </c>
      <c r="G3" s="28"/>
      <c r="H3" s="29" t="s">
        <v>9</v>
      </c>
      <c r="I3" s="31" t="s">
        <v>10</v>
      </c>
      <c r="J3" s="29" t="s">
        <v>2</v>
      </c>
      <c r="K3" s="31" t="s">
        <v>11</v>
      </c>
      <c r="L3" s="31" t="s">
        <v>12</v>
      </c>
      <c r="M3" s="29" t="s">
        <v>14</v>
      </c>
      <c r="N3" s="17"/>
      <c r="O3" s="17"/>
    </row>
    <row r="4" spans="3:15" s="18" customFormat="1" ht="77.45" customHeight="1" x14ac:dyDescent="0.25">
      <c r="C4" s="30"/>
      <c r="D4" s="32"/>
      <c r="E4" s="32"/>
      <c r="F4" s="19" t="s">
        <v>0</v>
      </c>
      <c r="G4" s="19" t="s">
        <v>1</v>
      </c>
      <c r="H4" s="30"/>
      <c r="I4" s="32"/>
      <c r="J4" s="30"/>
      <c r="K4" s="32"/>
      <c r="L4" s="32"/>
      <c r="M4" s="30"/>
      <c r="N4" s="17"/>
      <c r="O4" s="17"/>
    </row>
    <row r="5" spans="3:15" s="14" customFormat="1" ht="54.75" customHeight="1" x14ac:dyDescent="0.25">
      <c r="C5" s="12" t="s">
        <v>5</v>
      </c>
      <c r="D5" s="10">
        <v>157.363</v>
      </c>
      <c r="E5" s="10">
        <v>879.40800000000002</v>
      </c>
      <c r="F5" s="10">
        <f>872.24614+7.16222</f>
        <v>879.40836000000002</v>
      </c>
      <c r="G5" s="26" t="s">
        <v>20</v>
      </c>
      <c r="H5" s="10">
        <f t="shared" ref="H5:H10" si="0">E5-F5</f>
        <v>-3.6000000000058208E-4</v>
      </c>
      <c r="I5" s="10">
        <v>84108.047999999995</v>
      </c>
      <c r="J5" s="11">
        <v>1</v>
      </c>
      <c r="K5" s="10">
        <v>420.28836000000001</v>
      </c>
      <c r="L5" s="10">
        <v>420.28836000000001</v>
      </c>
      <c r="M5" s="11">
        <f>L5/K5</f>
        <v>1</v>
      </c>
      <c r="N5" s="13"/>
      <c r="O5" s="13"/>
    </row>
    <row r="6" spans="3:15" s="14" customFormat="1" ht="54.75" customHeight="1" x14ac:dyDescent="0.25">
      <c r="C6" s="12" t="s">
        <v>15</v>
      </c>
      <c r="D6" s="10">
        <v>627.75900000000001</v>
      </c>
      <c r="E6" s="10">
        <v>3501.0990000000002</v>
      </c>
      <c r="F6" s="10">
        <f>3477.96146+19.81109</f>
        <v>3497.7725500000001</v>
      </c>
      <c r="G6" s="26" t="s">
        <v>21</v>
      </c>
      <c r="H6" s="10">
        <f t="shared" si="0"/>
        <v>3.3264500000000226</v>
      </c>
      <c r="I6" s="10">
        <v>83145.095329999996</v>
      </c>
      <c r="J6" s="11">
        <v>1</v>
      </c>
      <c r="K6" s="10">
        <v>1508.9829999999999</v>
      </c>
      <c r="L6" s="10">
        <v>1508.9829999999999</v>
      </c>
      <c r="M6" s="11">
        <f>L6/K6</f>
        <v>1</v>
      </c>
      <c r="N6" s="13"/>
      <c r="O6" s="13"/>
    </row>
    <row r="7" spans="3:15" s="14" customFormat="1" ht="54.75" customHeight="1" x14ac:dyDescent="0.25">
      <c r="C7" s="12" t="s">
        <v>16</v>
      </c>
      <c r="D7" s="10">
        <v>758.11400000000003</v>
      </c>
      <c r="E7" s="10">
        <v>4229.8940000000002</v>
      </c>
      <c r="F7" s="10">
        <f>4201.64632+20.29842</f>
        <v>4221.9447399999999</v>
      </c>
      <c r="G7" s="26" t="s">
        <v>22</v>
      </c>
      <c r="H7" s="10">
        <f t="shared" si="0"/>
        <v>7.9492600000003222</v>
      </c>
      <c r="I7" s="10">
        <v>77244.285000000003</v>
      </c>
      <c r="J7" s="11">
        <v>0.49</v>
      </c>
      <c r="K7" s="10">
        <v>2958.03</v>
      </c>
      <c r="L7" s="10">
        <v>2958.03</v>
      </c>
      <c r="M7" s="11">
        <f>L7/K7</f>
        <v>1</v>
      </c>
      <c r="N7" s="13"/>
      <c r="O7" s="13"/>
    </row>
    <row r="8" spans="3:15" s="14" customFormat="1" ht="66" customHeight="1" x14ac:dyDescent="0.25">
      <c r="C8" s="12" t="s">
        <v>17</v>
      </c>
      <c r="D8" s="10">
        <v>1181.028</v>
      </c>
      <c r="E8" s="10">
        <v>6696.8019999999997</v>
      </c>
      <c r="F8" s="10">
        <v>6688.7889999999998</v>
      </c>
      <c r="G8" s="26" t="s">
        <v>26</v>
      </c>
      <c r="H8" s="10">
        <f>E8-F8</f>
        <v>8.01299999999992</v>
      </c>
      <c r="I8" s="10">
        <v>74193.983269999997</v>
      </c>
      <c r="J8" s="11">
        <v>0</v>
      </c>
      <c r="K8" s="10">
        <v>5878.2903900000001</v>
      </c>
      <c r="L8" s="10">
        <v>5874.7259999999997</v>
      </c>
      <c r="M8" s="11">
        <f>L8/K8</f>
        <v>0.99939363492384381</v>
      </c>
      <c r="N8" s="13"/>
      <c r="O8" s="13"/>
    </row>
    <row r="9" spans="3:15" s="14" customFormat="1" ht="54.75" customHeight="1" x14ac:dyDescent="0.25">
      <c r="C9" s="12" t="s">
        <v>18</v>
      </c>
      <c r="D9" s="10">
        <v>1340.981</v>
      </c>
      <c r="E9" s="10">
        <v>7598.692</v>
      </c>
      <c r="F9" s="10">
        <v>7584.6170000000002</v>
      </c>
      <c r="G9" s="26" t="s">
        <v>25</v>
      </c>
      <c r="H9" s="10">
        <f>E9-F9</f>
        <v>14.074999999999818</v>
      </c>
      <c r="I9" s="10">
        <v>67223.501000000004</v>
      </c>
      <c r="J9" s="11">
        <v>0</v>
      </c>
      <c r="K9" s="10">
        <v>6171.7370000000001</v>
      </c>
      <c r="L9" s="10">
        <v>6171.7370000000001</v>
      </c>
      <c r="M9" s="11">
        <f t="shared" ref="M9:M11" si="1">L9/K9</f>
        <v>1</v>
      </c>
      <c r="N9" s="13"/>
      <c r="O9" s="13"/>
    </row>
    <row r="10" spans="3:15" s="14" customFormat="1" ht="27" customHeight="1" x14ac:dyDescent="0.25">
      <c r="C10" s="12" t="s">
        <v>19</v>
      </c>
      <c r="D10" s="10">
        <v>1519.461</v>
      </c>
      <c r="E10" s="10">
        <v>8570.8889999999992</v>
      </c>
      <c r="F10" s="10">
        <v>8545.8209999999999</v>
      </c>
      <c r="G10" s="25">
        <v>45894</v>
      </c>
      <c r="H10" s="10">
        <f t="shared" si="0"/>
        <v>25.067999999999302</v>
      </c>
      <c r="I10" s="10">
        <v>57369.418989999998</v>
      </c>
      <c r="J10" s="11">
        <v>0</v>
      </c>
      <c r="K10" s="10">
        <v>7738.6030000000001</v>
      </c>
      <c r="L10" s="10">
        <v>7738.6030000000001</v>
      </c>
      <c r="M10" s="11">
        <f t="shared" si="1"/>
        <v>1</v>
      </c>
      <c r="N10" s="13"/>
      <c r="O10" s="13"/>
    </row>
    <row r="11" spans="3:15" s="14" customFormat="1" ht="36" customHeight="1" x14ac:dyDescent="0.25">
      <c r="C11" s="12" t="s">
        <v>23</v>
      </c>
      <c r="D11" s="10">
        <v>1525.491</v>
      </c>
      <c r="E11" s="10">
        <v>9272.8729999999996</v>
      </c>
      <c r="F11" s="10">
        <v>9219.8940000000002</v>
      </c>
      <c r="G11" s="25">
        <v>45925</v>
      </c>
      <c r="H11" s="10">
        <f t="shared" ref="H11" si="2">E11-F11</f>
        <v>52.97899999999936</v>
      </c>
      <c r="I11" s="10">
        <v>64104.826999999997</v>
      </c>
      <c r="J11" s="11">
        <v>0</v>
      </c>
      <c r="K11" s="10">
        <v>6751.1710000000003</v>
      </c>
      <c r="L11" s="10">
        <v>6751.1710000000003</v>
      </c>
      <c r="M11" s="11">
        <f t="shared" si="1"/>
        <v>1</v>
      </c>
      <c r="N11" s="13"/>
      <c r="O11" s="13"/>
    </row>
    <row r="12" spans="3:15" s="14" customFormat="1" ht="36" customHeight="1" x14ac:dyDescent="0.25">
      <c r="C12" s="12" t="s">
        <v>24</v>
      </c>
      <c r="D12" s="10">
        <v>1525.491</v>
      </c>
      <c r="E12" s="10">
        <v>9272.8729999999996</v>
      </c>
      <c r="F12" s="10">
        <v>0</v>
      </c>
      <c r="G12" s="3"/>
      <c r="H12" s="10">
        <f t="shared" ref="H12" si="3">E12-F12</f>
        <v>9272.8729999999996</v>
      </c>
      <c r="I12" s="10">
        <v>56908.972999999998</v>
      </c>
      <c r="J12" s="11">
        <v>0</v>
      </c>
      <c r="K12" s="10">
        <v>8232.8700000000008</v>
      </c>
      <c r="L12" s="10">
        <v>0</v>
      </c>
      <c r="M12" s="11">
        <f t="shared" ref="M12" si="4">L12/K12</f>
        <v>0</v>
      </c>
      <c r="N12" s="13"/>
      <c r="O12" s="13"/>
    </row>
    <row r="13" spans="3:15" s="16" customFormat="1" ht="21.6" customHeight="1" x14ac:dyDescent="0.25">
      <c r="C13" s="20" t="s">
        <v>3</v>
      </c>
      <c r="D13" s="21">
        <f>SUM(D5:D12)</f>
        <v>8635.6880000000001</v>
      </c>
      <c r="E13" s="21">
        <f t="shared" ref="E13:F13" si="5">SUM(E5:E12)</f>
        <v>50022.53</v>
      </c>
      <c r="F13" s="21">
        <f t="shared" si="5"/>
        <v>40638.246650000001</v>
      </c>
      <c r="G13" s="22"/>
      <c r="H13" s="21">
        <f>SUM(H5:H12)</f>
        <v>9384.2833499999979</v>
      </c>
      <c r="I13" s="21">
        <f>SUM(I5:I12)</f>
        <v>564298.13158999989</v>
      </c>
      <c r="J13" s="23"/>
      <c r="K13" s="21">
        <f>SUM(K5:K12)</f>
        <v>39659.972750000001</v>
      </c>
      <c r="L13" s="21">
        <f>SUM(L5:L12)</f>
        <v>31423.538359999999</v>
      </c>
      <c r="M13" s="24"/>
      <c r="N13" s="15"/>
      <c r="O13" s="15"/>
    </row>
    <row r="14" spans="3:15" x14ac:dyDescent="0.25">
      <c r="C14" s="4"/>
      <c r="D14" s="5"/>
      <c r="E14" s="6"/>
      <c r="F14" s="6"/>
      <c r="G14" s="7"/>
      <c r="H14" s="8"/>
      <c r="J14" s="8"/>
      <c r="K14" s="6"/>
      <c r="M14" s="1"/>
      <c r="O14" s="1"/>
    </row>
    <row r="15" spans="3:15" x14ac:dyDescent="0.25">
      <c r="C15" s="4"/>
      <c r="D15" s="5"/>
      <c r="E15" s="6"/>
      <c r="F15" s="6"/>
      <c r="G15" s="7"/>
      <c r="H15" s="6"/>
      <c r="I15" s="8"/>
      <c r="J15" s="8"/>
      <c r="K15" s="9"/>
      <c r="L15" s="9"/>
      <c r="N15" s="1"/>
      <c r="O15" s="1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78740157480314965" bottom="0.78740157480314965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2025-09-25T08:19:07Z</cp:lastPrinted>
  <dcterms:created xsi:type="dcterms:W3CDTF">2023-09-12T10:34:06Z</dcterms:created>
  <dcterms:modified xsi:type="dcterms:W3CDTF">2025-09-25T08:19:11Z</dcterms:modified>
</cp:coreProperties>
</file>