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BA016568-9A26-4889-829E-1178922C1406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9" i="1"/>
  <c r="D11" i="1" l="1"/>
  <c r="E11" i="1"/>
  <c r="F11" i="1"/>
  <c r="I11" i="1"/>
  <c r="K11" i="1"/>
  <c r="L11" i="1"/>
  <c r="H10" i="1"/>
  <c r="H9" i="1" l="1"/>
  <c r="M7" i="1" l="1"/>
  <c r="H8" i="1"/>
  <c r="M6" i="1" l="1"/>
  <c r="M5" i="1"/>
  <c r="H7" i="1" l="1"/>
  <c r="H6" i="1" l="1"/>
  <c r="H5" i="1" l="1"/>
  <c r="H11" i="1" s="1"/>
</calcChain>
</file>

<file path=xl/sharedStrings.xml><?xml version="1.0" encoding="utf-8"?>
<sst xmlns="http://schemas.openxmlformats.org/spreadsheetml/2006/main" count="24" uniqueCount="24">
  <si>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</si>
  <si>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</si>
  <si>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</si>
  <si>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</si>
  <si>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</si>
  <si>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</si>
  <si>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</si>
  <si>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</si>
  <si>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</si>
  <si>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</si>
  <si>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</si>
  <si>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</si>
  <si>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</si>
  <si>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</si>
  <si>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</si>
  <si>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</si>
  <si>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</si>
  <si>
    <t>Квітень</t>
  </si>
  <si>
    <t>Травень</t>
  </si>
  <si>
    <t>Червень</t>
  </si>
  <si>
    <t>15.04.2025; 25.07.2025</t>
  </si>
  <si>
    <t>15.04.2025, 25.06.2025; 25.07.2025</t>
  </si>
  <si>
    <t>26.05.2025, 25.06.2025; 25.07.2025</t>
  </si>
  <si>
    <t>25.06.2025; 03.07.2025;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</si>
</sst>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3"/>
  <sheetViews>
    <sheetView tabSelected="1" zoomScale="93" zoomScaleNormal="93" workbookViewId="0">
      <selection activeCell="F9" sqref="F9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20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8" t="s">
        <v>13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30" t="s">
        <v>4</v>
      </c>
      <c r="D3" s="32" t="s">
        <v>6</v>
      </c>
      <c r="E3" s="32" t="s">
        <v>7</v>
      </c>
      <c r="F3" s="29" t="s">
        <v>8</v>
      </c>
      <c r="G3" s="29"/>
      <c r="H3" s="30" t="s">
        <v>9</v>
      </c>
      <c r="I3" s="32" t="s">
        <v>10</v>
      </c>
      <c r="J3" s="30" t="s">
        <v>2</v>
      </c>
      <c r="K3" s="32" t="s">
        <v>11</v>
      </c>
      <c r="L3" s="32" t="s">
        <v>12</v>
      </c>
      <c r="M3" s="30" t="s">
        <v>14</v>
      </c>
      <c r="N3" s="17"/>
      <c r="O3" s="17"/>
    </row>
    <row r="4" spans="3:15" s="18" customFormat="1" ht="77.45" customHeight="1" x14ac:dyDescent="0.25">
      <c r="C4" s="31"/>
      <c r="D4" s="33"/>
      <c r="E4" s="33"/>
      <c r="F4" s="19" t="s">
        <v>0</v>
      </c>
      <c r="G4" s="19" t="s">
        <v>1</v>
      </c>
      <c r="H4" s="31"/>
      <c r="I4" s="33"/>
      <c r="J4" s="31"/>
      <c r="K4" s="33"/>
      <c r="L4" s="33"/>
      <c r="M4" s="31"/>
      <c r="N4" s="17"/>
      <c r="O4" s="17"/>
    </row>
    <row r="5" spans="3:15" s="14" customFormat="1" ht="54.75" customHeight="1" x14ac:dyDescent="0.25">
      <c r="C5" s="12" t="s">
        <v>5</v>
      </c>
      <c r="D5" s="10">
        <v>157.363</v>
      </c>
      <c r="E5" s="10">
        <v>879.40800000000002</v>
      </c>
      <c r="F5" s="10">
        <f>872.24614+7.16222</f>
        <v>879.40836000000002</v>
      </c>
      <c r="G5" s="26" t="s">
        <v>20</v>
      </c>
      <c r="H5" s="10">
        <f t="shared" ref="H5:H10" si="0">E5-F5</f>
        <v>-3.6000000000058208E-4</v>
      </c>
      <c r="I5" s="10">
        <v>84108.047999999995</v>
      </c>
      <c r="J5" s="11">
        <v>1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54.75" customHeight="1" x14ac:dyDescent="0.25">
      <c r="C6" s="12" t="s">
        <v>15</v>
      </c>
      <c r="D6" s="10">
        <v>627.75900000000001</v>
      </c>
      <c r="E6" s="10">
        <v>3501.0990000000002</v>
      </c>
      <c r="F6" s="10">
        <f>3477.96146+19.81109</f>
        <v>3497.7725500000001</v>
      </c>
      <c r="G6" s="26" t="s">
        <v>21</v>
      </c>
      <c r="H6" s="10">
        <f t="shared" si="0"/>
        <v>3.3264500000000226</v>
      </c>
      <c r="I6" s="10">
        <v>83145.095329999996</v>
      </c>
      <c r="J6" s="11">
        <v>0.39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54.75" customHeight="1" x14ac:dyDescent="0.25">
      <c r="C7" s="12" t="s">
        <v>16</v>
      </c>
      <c r="D7" s="10">
        <v>758.11400000000003</v>
      </c>
      <c r="E7" s="10">
        <v>4229.8940000000002</v>
      </c>
      <c r="F7" s="10">
        <f>4201.64632+20.29842</f>
        <v>4221.9447399999999</v>
      </c>
      <c r="G7" s="26" t="s">
        <v>22</v>
      </c>
      <c r="H7" s="10">
        <f t="shared" si="0"/>
        <v>7.9492600000003222</v>
      </c>
      <c r="I7" s="10">
        <v>77244.285000000003</v>
      </c>
      <c r="J7" s="11">
        <v>0</v>
      </c>
      <c r="K7" s="10">
        <v>2958.03</v>
      </c>
      <c r="L7" s="10">
        <v>2958.03</v>
      </c>
      <c r="M7" s="11">
        <f>L7/K7</f>
        <v>1</v>
      </c>
      <c r="N7" s="13"/>
      <c r="O7" s="13"/>
    </row>
    <row r="8" spans="3:15" s="14" customFormat="1" ht="54.75" customHeight="1" x14ac:dyDescent="0.25">
      <c r="C8" s="12" t="s">
        <v>17</v>
      </c>
      <c r="D8" s="10">
        <v>1181.028</v>
      </c>
      <c r="E8" s="10">
        <v>6696.8019999999997</v>
      </c>
      <c r="F8" s="10">
        <f>6657.734+23.56493</f>
        <v>6681.2989299999999</v>
      </c>
      <c r="G8" s="26" t="s">
        <v>23</v>
      </c>
      <c r="H8" s="10">
        <f t="shared" si="0"/>
        <v>15.503069999999752</v>
      </c>
      <c r="I8" s="10">
        <v>74193.983269999997</v>
      </c>
      <c r="J8" s="11">
        <v>0</v>
      </c>
      <c r="K8" s="10">
        <v>5878.2903900000001</v>
      </c>
      <c r="L8" s="10">
        <v>5874.7259999999997</v>
      </c>
      <c r="M8" s="27">
        <v>0.99939999999999996</v>
      </c>
      <c r="N8" s="13"/>
      <c r="O8" s="13"/>
    </row>
    <row r="9" spans="3:15" s="14" customFormat="1" ht="54.75" customHeight="1" x14ac:dyDescent="0.25">
      <c r="C9" s="12" t="s">
        <v>18</v>
      </c>
      <c r="D9" s="10">
        <v>1339.4639999999999</v>
      </c>
      <c r="E9" s="10">
        <v>7590.2510000000002</v>
      </c>
      <c r="F9" s="10">
        <f>7510.567+1.14069+7.70102+29.3407+8.20181+18.5014</f>
        <v>7575.45262</v>
      </c>
      <c r="G9" s="25">
        <v>45863</v>
      </c>
      <c r="H9" s="10">
        <f t="shared" si="0"/>
        <v>14.798380000000179</v>
      </c>
      <c r="I9" s="10">
        <v>67228.513999999996</v>
      </c>
      <c r="J9" s="11">
        <v>0</v>
      </c>
      <c r="K9" s="10">
        <v>6140.71</v>
      </c>
      <c r="L9" s="10">
        <v>0</v>
      </c>
      <c r="M9" s="11">
        <v>0</v>
      </c>
      <c r="N9" s="13"/>
      <c r="O9" s="13"/>
    </row>
    <row r="10" spans="3:15" s="14" customFormat="1" ht="27" customHeight="1" x14ac:dyDescent="0.25">
      <c r="C10" s="12" t="s">
        <v>19</v>
      </c>
      <c r="D10" s="10">
        <v>1517.6110000000001</v>
      </c>
      <c r="E10" s="10">
        <v>8560.5949999999993</v>
      </c>
      <c r="F10" s="10">
        <v>0</v>
      </c>
      <c r="G10" s="3"/>
      <c r="H10" s="10">
        <f t="shared" si="0"/>
        <v>8560.5949999999993</v>
      </c>
      <c r="I10" s="10">
        <v>57369.418989999998</v>
      </c>
      <c r="J10" s="11">
        <v>0</v>
      </c>
      <c r="K10" s="10">
        <v>7690.8020200000001</v>
      </c>
      <c r="L10" s="10">
        <v>0</v>
      </c>
      <c r="M10" s="11">
        <v>0</v>
      </c>
      <c r="N10" s="13"/>
      <c r="O10" s="13"/>
    </row>
    <row r="11" spans="3:15" s="16" customFormat="1" ht="21.6" customHeight="1" x14ac:dyDescent="0.25">
      <c r="C11" s="20" t="s">
        <v>3</v>
      </c>
      <c r="D11" s="21">
        <f>SUM(D5:D10)</f>
        <v>5581.3389999999999</v>
      </c>
      <c r="E11" s="21">
        <f>SUM(E5:E10)</f>
        <v>31458.048999999999</v>
      </c>
      <c r="F11" s="21">
        <f>SUM(F5:F10)</f>
        <v>22855.877199999999</v>
      </c>
      <c r="G11" s="22"/>
      <c r="H11" s="21">
        <f>SUM(H5:H10)</f>
        <v>8602.1718000000001</v>
      </c>
      <c r="I11" s="21">
        <f>SUM(I5:I10)</f>
        <v>443289.34458999994</v>
      </c>
      <c r="J11" s="23"/>
      <c r="K11" s="21">
        <f>SUM(K5:K10)</f>
        <v>24597.103769999998</v>
      </c>
      <c r="L11" s="21">
        <f>SUM(L5:L10)</f>
        <v>10762.02736</v>
      </c>
      <c r="M11" s="24"/>
      <c r="N11" s="15"/>
      <c r="O11" s="15"/>
    </row>
    <row r="12" spans="3:15" x14ac:dyDescent="0.25">
      <c r="C12" s="4"/>
      <c r="D12" s="5"/>
      <c r="E12" s="6"/>
      <c r="F12" s="6"/>
      <c r="G12" s="7"/>
      <c r="H12" s="8"/>
      <c r="J12" s="8"/>
      <c r="K12" s="6"/>
      <c r="M12" s="1"/>
      <c r="O12" s="1"/>
    </row>
    <row r="13" spans="3:15" x14ac:dyDescent="0.25">
      <c r="C13" s="4"/>
      <c r="D13" s="5"/>
      <c r="E13" s="6"/>
      <c r="F13" s="6"/>
      <c r="G13" s="7"/>
      <c r="H13" s="6"/>
      <c r="I13" s="8"/>
      <c r="J13" s="8"/>
      <c r="K13" s="9"/>
      <c r="L13" s="9"/>
      <c r="N13" s="1"/>
      <c r="O13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2025-07-24T06:08:07Z</cp:lastPrinted>
  <dcterms:created xsi:type="dcterms:W3CDTF">2023-09-12T10:34:06Z</dcterms:created>
  <dcterms:modified xsi:type="dcterms:W3CDTF">2025-07-25T11:36:21Z</dcterms:modified>
</cp:coreProperties>
</file>