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Отчеты\Зелений тариф\2024 інф-я поЗТ для сайта Пасечник\"/>
    </mc:Choice>
  </mc:AlternateContent>
  <xr:revisionPtr revIDLastSave="0" documentId="13_ncr:1_{4C7CB5B0-EC05-4549-9814-48F7E6E5377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ЗТ" sheetId="1" r:id="rId1"/>
  </sheets>
  <definedNames>
    <definedName name="_xlnm._FilterDatabase" localSheetId="0" hidden="1">ЗТ!$C$4:$M$4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5" i="1" l="1"/>
  <c r="H15" i="1"/>
  <c r="L16" i="1"/>
  <c r="K16" i="1"/>
  <c r="I16" i="1"/>
  <c r="E16" i="1"/>
  <c r="F16" i="1"/>
  <c r="D16" i="1"/>
  <c r="M14" i="1" l="1"/>
  <c r="H14" i="1"/>
  <c r="M9" i="1" l="1"/>
  <c r="H13" i="1"/>
  <c r="M13" i="1"/>
  <c r="H9" i="1" l="1"/>
  <c r="H8" i="1"/>
  <c r="M12" i="1"/>
  <c r="H12" i="1"/>
  <c r="H7" i="1" l="1"/>
  <c r="H10" i="1"/>
  <c r="H11" i="1"/>
  <c r="H16" i="1" s="1"/>
  <c r="H6" i="1"/>
  <c r="H5" i="1"/>
  <c r="M11" i="1"/>
  <c r="M10" i="1" l="1"/>
  <c r="M8" i="1" l="1"/>
</calcChain>
</file>

<file path=xl/sharedStrings.xml><?xml version="1.0" encoding="utf-8"?>
<sst xmlns="http://schemas.openxmlformats.org/spreadsheetml/2006/main" count="25" uniqueCount="25">
  <si>
    <t>Загальна сума виплат, тис. грн.</t>
  </si>
  <si>
    <t>Дата оплати</t>
  </si>
  <si>
    <t>% розрахунку ПУП з НЕК за передачу, %</t>
  </si>
  <si>
    <t>% розрахунків НЕК з ПУП за Послугу із забезпечення збільшення частки виробництва електричної енергії з альтернативних джерел енергії, %</t>
  </si>
  <si>
    <t>Всього</t>
  </si>
  <si>
    <t>Розрах. період</t>
  </si>
  <si>
    <t>Січень</t>
  </si>
  <si>
    <t>Обсяг виробленої електричної енергії приватними домогосподарствами, тис. кВт∙год</t>
  </si>
  <si>
    <t>Загальна сума нарахування
(до сплати) споживачам (без ПДФО, ВЗ), тис. грн</t>
  </si>
  <si>
    <t>Сума виплат просьюмерам,
тис грн.</t>
  </si>
  <si>
    <t>Залишок невиплачених коштів
(до сплати), тис. грн.</t>
  </si>
  <si>
    <t>Сума, яку має сплатити ПУП до НЕК за послугу з передачі 
(без ПДВ),
тис. грн</t>
  </si>
  <si>
    <t>Сума, яку має компенсувати НЕК до ПУП за Послугу із забезпечення збільшення частки виробництва електричної енергії з альтернативних джерел енергії (без ПДВ), тис. грн</t>
  </si>
  <si>
    <t>Сума, яку сплатив НЕК до ПУП за Послугу із забезпечення збільшення частки виробництва електричної енергії з альтернативних джерел енергії (без ПДВ), тис. грн</t>
  </si>
  <si>
    <t>Інформація щодо розрахунків між учасниками роздрібного ринку за "зеленим" тарифом у 2024 році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</si>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</sst>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_-* #,##0.00\ _₽_-;\-* #,##0.0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1" applyNumberFormat="1" applyFont="1" applyBorder="1" applyAlignment="1">
      <alignment horizontal="left"/>
    </xf>
    <xf numFmtId="3" fontId="2" fillId="0" borderId="0" xfId="1" applyNumberFormat="1" applyFont="1" applyFill="1" applyBorder="1" applyAlignment="1">
      <alignment horizontal="center"/>
    </xf>
    <xf numFmtId="4" fontId="2" fillId="0" borderId="0" xfId="1" applyNumberFormat="1" applyFont="1" applyFill="1" applyBorder="1" applyAlignment="1">
      <alignment horizontal="center"/>
    </xf>
    <xf numFmtId="0" fontId="0" fillId="0" borderId="0" xfId="1" applyNumberFormat="1" applyFont="1" applyBorder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 vertical="center"/>
    </xf>
    <xf numFmtId="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left" vertical="center"/>
    </xf>
    <xf numFmtId="164" fontId="2" fillId="2" borderId="1" xfId="1" applyNumberFormat="1" applyFon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0" fillId="3" borderId="1" xfId="1" applyNumberFormat="1" applyFont="1" applyFill="1" applyBorder="1" applyAlignment="1">
      <alignment horizontal="center" vertical="center"/>
    </xf>
    <xf numFmtId="9" fontId="0" fillId="3" borderId="1" xfId="0" applyNumberFormat="1" applyFill="1" applyBorder="1" applyAlignment="1">
      <alignment horizontal="center" vertical="center"/>
    </xf>
    <xf numFmtId="14" fontId="0" fillId="0" borderId="1" xfId="1" applyNumberFormat="1" applyFont="1" applyFill="1" applyBorder="1" applyAlignment="1">
      <alignment horizontal="center" vertical="center"/>
    </xf>
    <xf numFmtId="14" fontId="0" fillId="3" borderId="1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O18"/>
  <sheetViews>
    <sheetView tabSelected="1" zoomScale="96" zoomScaleNormal="96" workbookViewId="0">
      <selection activeCell="I20" sqref="I20"/>
    </sheetView>
  </sheetViews>
  <sheetFormatPr defaultRowHeight="15" x14ac:dyDescent="0.25"/>
  <cols>
    <col min="1" max="2" width="3.140625" customWidth="1"/>
    <col min="3" max="3" width="13.28515625" customWidth="1"/>
    <col min="4" max="4" width="15.85546875" customWidth="1"/>
    <col min="5" max="6" width="15.7109375" customWidth="1"/>
    <col min="7" max="7" width="15.85546875" customWidth="1"/>
    <col min="8" max="8" width="14.7109375" customWidth="1"/>
    <col min="9" max="9" width="15.42578125" customWidth="1"/>
    <col min="10" max="10" width="13.5703125" customWidth="1"/>
    <col min="11" max="13" width="27.42578125" customWidth="1"/>
  </cols>
  <sheetData>
    <row r="1" spans="3:15" ht="30.6" customHeight="1" x14ac:dyDescent="0.25">
      <c r="C1" s="26" t="s">
        <v>14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1"/>
      <c r="O1" s="1"/>
    </row>
    <row r="2" spans="3:15" x14ac:dyDescent="0.25">
      <c r="C2" s="2"/>
      <c r="D2" s="2"/>
      <c r="E2" s="2"/>
      <c r="F2" s="2"/>
      <c r="G2" s="2"/>
      <c r="N2" s="1"/>
      <c r="O2" s="1"/>
    </row>
    <row r="3" spans="3:15" s="17" customFormat="1" ht="45" customHeight="1" x14ac:dyDescent="0.25">
      <c r="C3" s="28" t="s">
        <v>5</v>
      </c>
      <c r="D3" s="30" t="s">
        <v>7</v>
      </c>
      <c r="E3" s="30" t="s">
        <v>8</v>
      </c>
      <c r="F3" s="27" t="s">
        <v>9</v>
      </c>
      <c r="G3" s="27"/>
      <c r="H3" s="28" t="s">
        <v>10</v>
      </c>
      <c r="I3" s="30" t="s">
        <v>11</v>
      </c>
      <c r="J3" s="28" t="s">
        <v>2</v>
      </c>
      <c r="K3" s="30" t="s">
        <v>12</v>
      </c>
      <c r="L3" s="30" t="s">
        <v>13</v>
      </c>
      <c r="M3" s="28" t="s">
        <v>3</v>
      </c>
      <c r="N3" s="16"/>
      <c r="O3" s="16"/>
    </row>
    <row r="4" spans="3:15" s="17" customFormat="1" ht="77.45" customHeight="1" x14ac:dyDescent="0.25">
      <c r="C4" s="29"/>
      <c r="D4" s="31"/>
      <c r="E4" s="31"/>
      <c r="F4" s="18" t="s">
        <v>0</v>
      </c>
      <c r="G4" s="18" t="s">
        <v>1</v>
      </c>
      <c r="H4" s="29"/>
      <c r="I4" s="31"/>
      <c r="J4" s="29"/>
      <c r="K4" s="31"/>
      <c r="L4" s="31"/>
      <c r="M4" s="29"/>
      <c r="N4" s="16"/>
      <c r="O4" s="16"/>
    </row>
    <row r="5" spans="3:15" s="13" customFormat="1" ht="21.6" customHeight="1" x14ac:dyDescent="0.25">
      <c r="C5" s="11" t="s">
        <v>6</v>
      </c>
      <c r="D5" s="9">
        <v>130.97999999999999</v>
      </c>
      <c r="E5" s="9">
        <v>710.38900000000001</v>
      </c>
      <c r="F5" s="9">
        <v>710.38900000000001</v>
      </c>
      <c r="G5" s="24">
        <v>45488</v>
      </c>
      <c r="H5" s="9">
        <f>E5-F5</f>
        <v>0</v>
      </c>
      <c r="I5" s="9">
        <v>77708.396999999997</v>
      </c>
      <c r="J5" s="10">
        <v>1</v>
      </c>
      <c r="K5" s="9">
        <v>456.858</v>
      </c>
      <c r="L5" s="9">
        <v>456.858</v>
      </c>
      <c r="M5" s="10">
        <v>1</v>
      </c>
      <c r="N5" s="12"/>
      <c r="O5" s="12"/>
    </row>
    <row r="6" spans="3:15" s="13" customFormat="1" ht="21.6" customHeight="1" x14ac:dyDescent="0.25">
      <c r="C6" s="11" t="s">
        <v>15</v>
      </c>
      <c r="D6" s="9">
        <v>408.71600000000001</v>
      </c>
      <c r="E6" s="9">
        <v>2212.6999999999998</v>
      </c>
      <c r="F6" s="9">
        <v>2200.7939999999999</v>
      </c>
      <c r="G6" s="24">
        <v>45518</v>
      </c>
      <c r="H6" s="9">
        <f t="shared" ref="H6:H11" si="0">E6-F6</f>
        <v>11.905999999999949</v>
      </c>
      <c r="I6" s="9">
        <v>69718.308999999994</v>
      </c>
      <c r="J6" s="10">
        <v>1</v>
      </c>
      <c r="K6" s="9">
        <v>1742.4010000000001</v>
      </c>
      <c r="L6" s="9">
        <v>1742.4010000000001</v>
      </c>
      <c r="M6" s="10">
        <v>1</v>
      </c>
      <c r="N6" s="12"/>
      <c r="O6" s="12"/>
    </row>
    <row r="7" spans="3:15" s="13" customFormat="1" ht="21.6" customHeight="1" x14ac:dyDescent="0.25">
      <c r="C7" s="11" t="s">
        <v>16</v>
      </c>
      <c r="D7" s="9">
        <v>801.827</v>
      </c>
      <c r="E7" s="9">
        <v>4331.973</v>
      </c>
      <c r="F7" s="9">
        <v>4297.7879999999996</v>
      </c>
      <c r="G7" s="24">
        <v>45518</v>
      </c>
      <c r="H7" s="9">
        <f t="shared" si="0"/>
        <v>34.1850000000004</v>
      </c>
      <c r="I7" s="9">
        <v>70388.820999999996</v>
      </c>
      <c r="J7" s="10">
        <v>0.65</v>
      </c>
      <c r="K7" s="9">
        <v>3488.107</v>
      </c>
      <c r="L7" s="9">
        <v>3488.107</v>
      </c>
      <c r="M7" s="10">
        <v>1</v>
      </c>
      <c r="N7" s="12"/>
      <c r="O7" s="12"/>
    </row>
    <row r="8" spans="3:15" s="13" customFormat="1" ht="21.6" customHeight="1" x14ac:dyDescent="0.25">
      <c r="C8" s="11" t="s">
        <v>17</v>
      </c>
      <c r="D8" s="9">
        <v>1189.8489999999999</v>
      </c>
      <c r="E8" s="9">
        <v>6696.5550000000003</v>
      </c>
      <c r="F8" s="9">
        <v>6645.8040000000001</v>
      </c>
      <c r="G8" s="24">
        <v>45551</v>
      </c>
      <c r="H8" s="9">
        <f>E8-F8</f>
        <v>50.751000000000204</v>
      </c>
      <c r="I8" s="9">
        <v>52278.389000000003</v>
      </c>
      <c r="J8" s="10">
        <v>0</v>
      </c>
      <c r="K8" s="9">
        <v>5493.8010000000004</v>
      </c>
      <c r="L8" s="9">
        <v>5493.8010000000004</v>
      </c>
      <c r="M8" s="10">
        <f>L8/K8</f>
        <v>1</v>
      </c>
      <c r="N8" s="12"/>
      <c r="O8" s="12"/>
    </row>
    <row r="9" spans="3:15" s="13" customFormat="1" ht="21.6" customHeight="1" x14ac:dyDescent="0.25">
      <c r="C9" s="11" t="s">
        <v>18</v>
      </c>
      <c r="D9" s="21">
        <v>1453.5940000000001</v>
      </c>
      <c r="E9" s="21">
        <v>8153.223</v>
      </c>
      <c r="F9" s="21">
        <v>8092.8459999999995</v>
      </c>
      <c r="G9" s="25">
        <v>45559</v>
      </c>
      <c r="H9" s="9">
        <f>E9-F9</f>
        <v>60.377000000000407</v>
      </c>
      <c r="I9" s="21">
        <v>52217.771000000001</v>
      </c>
      <c r="J9" s="23">
        <v>0</v>
      </c>
      <c r="K9" s="21">
        <v>6339.4610000000002</v>
      </c>
      <c r="L9" s="9">
        <v>6339.4610000000002</v>
      </c>
      <c r="M9" s="10">
        <f>L9/K9</f>
        <v>1</v>
      </c>
      <c r="N9" s="12"/>
      <c r="O9" s="12"/>
    </row>
    <row r="10" spans="3:15" s="13" customFormat="1" ht="21.6" customHeight="1" x14ac:dyDescent="0.25">
      <c r="C10" s="11" t="s">
        <v>19</v>
      </c>
      <c r="D10" s="21">
        <v>1368.4010000000001</v>
      </c>
      <c r="E10" s="21">
        <v>7701.9979999999996</v>
      </c>
      <c r="F10" s="21">
        <v>7625.2889999999998</v>
      </c>
      <c r="G10" s="25">
        <v>45580</v>
      </c>
      <c r="H10" s="9">
        <f t="shared" si="0"/>
        <v>76.708999999999833</v>
      </c>
      <c r="I10" s="21">
        <v>46990.445</v>
      </c>
      <c r="J10" s="23">
        <v>0</v>
      </c>
      <c r="K10" s="21">
        <v>5586.4470000000001</v>
      </c>
      <c r="L10" s="9">
        <v>2793.2240000000002</v>
      </c>
      <c r="M10" s="10">
        <f t="shared" ref="M10" si="1">L10/K10</f>
        <v>0.50000008950232588</v>
      </c>
      <c r="N10" s="12"/>
      <c r="O10" s="12"/>
    </row>
    <row r="11" spans="3:15" s="13" customFormat="1" ht="21.6" customHeight="1" x14ac:dyDescent="0.25">
      <c r="C11" s="11" t="s">
        <v>20</v>
      </c>
      <c r="D11" s="21">
        <v>1258.5999999999999</v>
      </c>
      <c r="E11" s="21">
        <v>7366.326</v>
      </c>
      <c r="F11" s="21">
        <v>7235.866</v>
      </c>
      <c r="G11" s="25">
        <v>45614</v>
      </c>
      <c r="H11" s="9">
        <f t="shared" si="0"/>
        <v>130.46000000000004</v>
      </c>
      <c r="I11" s="21">
        <v>46818.732000000004</v>
      </c>
      <c r="J11" s="23">
        <v>0</v>
      </c>
      <c r="K11" s="21">
        <v>4526.7830000000004</v>
      </c>
      <c r="L11" s="9">
        <v>905.35699999999997</v>
      </c>
      <c r="M11" s="10">
        <f t="shared" ref="M11" si="2">L11/K11</f>
        <v>0.20000008836297209</v>
      </c>
      <c r="N11" s="12"/>
      <c r="O11" s="12"/>
    </row>
    <row r="12" spans="3:15" s="13" customFormat="1" ht="21.6" customHeight="1" x14ac:dyDescent="0.25">
      <c r="C12" s="11" t="s">
        <v>21</v>
      </c>
      <c r="D12" s="21">
        <v>1269.9770000000001</v>
      </c>
      <c r="E12" s="21">
        <v>7429.9790000000003</v>
      </c>
      <c r="F12" s="21">
        <v>0</v>
      </c>
      <c r="G12" s="22"/>
      <c r="H12" s="9">
        <f t="shared" ref="H12" si="3">E12-F12</f>
        <v>7429.9790000000003</v>
      </c>
      <c r="I12" s="21">
        <v>44307.466999999997</v>
      </c>
      <c r="J12" s="23">
        <v>0</v>
      </c>
      <c r="K12" s="21">
        <v>4982.8440000000001</v>
      </c>
      <c r="L12" s="9">
        <v>996.56880999999998</v>
      </c>
      <c r="M12" s="10">
        <f t="shared" ref="M12" si="4">L12/K12</f>
        <v>0.20000000200688603</v>
      </c>
      <c r="N12" s="12"/>
      <c r="O12" s="12"/>
    </row>
    <row r="13" spans="3:15" s="13" customFormat="1" ht="21.6" customHeight="1" x14ac:dyDescent="0.25">
      <c r="C13" s="11" t="s">
        <v>22</v>
      </c>
      <c r="D13" s="21">
        <v>1098.297</v>
      </c>
      <c r="E13" s="21">
        <v>6409.9279999999999</v>
      </c>
      <c r="F13" s="21">
        <v>0</v>
      </c>
      <c r="G13" s="22"/>
      <c r="H13" s="9">
        <f>E13-F13</f>
        <v>6409.9279999999999</v>
      </c>
      <c r="I13" s="21">
        <v>40762.398670000002</v>
      </c>
      <c r="J13" s="23">
        <v>0</v>
      </c>
      <c r="K13" s="21">
        <v>4129.9658399999998</v>
      </c>
      <c r="L13" s="9">
        <v>825.99300000000005</v>
      </c>
      <c r="M13" s="10">
        <f t="shared" ref="M13:M15" si="5">L13/K13</f>
        <v>0.19999995932169745</v>
      </c>
      <c r="N13" s="12"/>
      <c r="O13" s="12"/>
    </row>
    <row r="14" spans="3:15" s="13" customFormat="1" ht="21.6" customHeight="1" x14ac:dyDescent="0.25">
      <c r="C14" s="11" t="s">
        <v>23</v>
      </c>
      <c r="D14" s="21">
        <v>648.67399999999998</v>
      </c>
      <c r="E14" s="21">
        <v>3978.38</v>
      </c>
      <c r="F14" s="21">
        <v>0</v>
      </c>
      <c r="G14" s="22"/>
      <c r="H14" s="9">
        <f>E14-F14</f>
        <v>3978.38</v>
      </c>
      <c r="I14" s="21">
        <v>53971.311000000002</v>
      </c>
      <c r="J14" s="23">
        <v>0</v>
      </c>
      <c r="K14" s="21">
        <v>2374.8389999999999</v>
      </c>
      <c r="L14" s="9">
        <v>474.96699999999998</v>
      </c>
      <c r="M14" s="10">
        <f t="shared" si="5"/>
        <v>0.19999966313505885</v>
      </c>
      <c r="N14" s="12"/>
      <c r="O14" s="12"/>
    </row>
    <row r="15" spans="3:15" s="13" customFormat="1" ht="21.6" customHeight="1" x14ac:dyDescent="0.25">
      <c r="C15" s="11" t="s">
        <v>24</v>
      </c>
      <c r="D15" s="21">
        <v>226.53</v>
      </c>
      <c r="E15" s="21">
        <v>1389.452</v>
      </c>
      <c r="F15" s="21">
        <v>0</v>
      </c>
      <c r="G15" s="22"/>
      <c r="H15" s="9">
        <f>E15-F15</f>
        <v>1389.452</v>
      </c>
      <c r="I15" s="21">
        <v>61306.144</v>
      </c>
      <c r="J15" s="23">
        <v>0</v>
      </c>
      <c r="K15" s="21">
        <v>758.03200000000004</v>
      </c>
      <c r="L15" s="9">
        <v>0</v>
      </c>
      <c r="M15" s="10">
        <f t="shared" si="5"/>
        <v>0</v>
      </c>
      <c r="N15" s="12"/>
      <c r="O15" s="12"/>
    </row>
    <row r="16" spans="3:15" s="15" customFormat="1" ht="21.6" customHeight="1" x14ac:dyDescent="0.25">
      <c r="C16" s="19" t="s">
        <v>4</v>
      </c>
      <c r="D16" s="20">
        <f>SUM(D5:D15)</f>
        <v>9855.4450000000015</v>
      </c>
      <c r="E16" s="20">
        <f t="shared" ref="E16:F16" si="6">SUM(E5:E15)</f>
        <v>56380.902999999991</v>
      </c>
      <c r="F16" s="20">
        <f t="shared" si="6"/>
        <v>36808.775999999998</v>
      </c>
      <c r="G16" s="20"/>
      <c r="H16" s="20">
        <f t="shared" ref="H16" si="7">SUM(H5:H15)</f>
        <v>19572.127000000004</v>
      </c>
      <c r="I16" s="20">
        <f t="shared" ref="I16" si="8">SUM(I5:I15)</f>
        <v>616468.1846700001</v>
      </c>
      <c r="J16" s="20"/>
      <c r="K16" s="20">
        <f t="shared" ref="K16" si="9">SUM(K5:K15)</f>
        <v>39879.538840000001</v>
      </c>
      <c r="L16" s="20">
        <f t="shared" ref="L16" si="10">SUM(L5:L15)</f>
        <v>23516.737809999999</v>
      </c>
      <c r="M16" s="20"/>
      <c r="N16" s="14"/>
      <c r="O16" s="14"/>
    </row>
    <row r="17" spans="3:15" x14ac:dyDescent="0.25">
      <c r="C17" s="3"/>
      <c r="D17" s="4"/>
      <c r="E17" s="5"/>
      <c r="F17" s="5"/>
      <c r="G17" s="6"/>
      <c r="H17" s="7"/>
      <c r="J17" s="7"/>
      <c r="K17" s="5"/>
      <c r="M17" s="1"/>
      <c r="O17" s="1"/>
    </row>
    <row r="18" spans="3:15" x14ac:dyDescent="0.25">
      <c r="C18" s="3"/>
      <c r="D18" s="4"/>
      <c r="E18" s="5"/>
      <c r="F18" s="5"/>
      <c r="G18" s="6"/>
      <c r="H18" s="5"/>
      <c r="I18" s="7"/>
      <c r="J18" s="7"/>
      <c r="K18" s="8"/>
      <c r="L18" s="8"/>
      <c r="N18" s="1"/>
      <c r="O18" s="1"/>
    </row>
  </sheetData>
  <mergeCells count="11">
    <mergeCell ref="C1:M1"/>
    <mergeCell ref="F3:G3"/>
    <mergeCell ref="C3:C4"/>
    <mergeCell ref="D3:D4"/>
    <mergeCell ref="E3:E4"/>
    <mergeCell ref="H3:H4"/>
    <mergeCell ref="I3:I4"/>
    <mergeCell ref="J3:J4"/>
    <mergeCell ref="K3:K4"/>
    <mergeCell ref="L3:L4"/>
    <mergeCell ref="M3:M4"/>
  </mergeCells>
  <pageMargins left="0.23622047244094491" right="0.23622047244094491" top="0.78740157480314965" bottom="0.78740157480314965" header="0" footer="0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Зацепіліна Олена</dc:creator>
  <cp:lastModifiedBy>fin</cp:lastModifiedBy>
  <cp:lastPrinted>2024-12-24T12:19:29Z</cp:lastPrinted>
  <dcterms:created xsi:type="dcterms:W3CDTF">2023-09-12T10:34:06Z</dcterms:created>
  <dcterms:modified xsi:type="dcterms:W3CDTF">2024-12-24T12:36:20Z</dcterms:modified>
</cp:coreProperties>
</file>